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1 Use case header" sheetId="2" state="visible" r:id="rId2"/>
    <sheet xmlns:r="http://schemas.openxmlformats.org/officeDocument/2006/relationships" name="2 Direct AI costs" sheetId="3" state="visible" r:id="rId3"/>
    <sheet xmlns:r="http://schemas.openxmlformats.org/officeDocument/2006/relationships" name="3 Hidden costs" sheetId="4" state="visible" r:id="rId4"/>
    <sheet xmlns:r="http://schemas.openxmlformats.org/officeDocument/2006/relationships" name="4 Unit economics" sheetId="5" state="visible" r:id="rId5"/>
    <sheet xmlns:r="http://schemas.openxmlformats.org/officeDocument/2006/relationships" name="5 Pilot to production" sheetId="6" state="visible" r:id="rId6"/>
    <sheet xmlns:r="http://schemas.openxmlformats.org/officeDocument/2006/relationships" name="6 Forecast and variance" sheetId="7" state="visible" r:id="rId7"/>
    <sheet xmlns:r="http://schemas.openxmlformats.org/officeDocument/2006/relationships" name="7 Value sid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£#,##0.00"/>
    <numFmt numFmtId="165" formatCode="£#,##0.0000"/>
    <numFmt numFmtId="166" formatCode="0.0&quot;x&quot;"/>
    <numFmt numFmtId="167" formatCode="0.00&quot;x&quot;"/>
    <numFmt numFmtId="168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E1"/>
      </patternFill>
    </fill>
    <fill>
      <patternFill patternType="solid">
        <fgColor rgb="00EEF2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0" fillId="3" borderId="0" applyProtection="1" pivotButton="0" quotePrefix="0" xfId="0">
      <protection locked="0" hidden="0"/>
    </xf>
    <xf numFmtId="164" fontId="0" fillId="3" borderId="0" applyProtection="1" pivotButton="0" quotePrefix="0" xfId="0">
      <protection locked="0" hidden="0"/>
    </xf>
    <xf numFmtId="0" fontId="3" fillId="0" borderId="0" pivotButton="0" quotePrefix="0" xfId="0"/>
    <xf numFmtId="164" fontId="3" fillId="4" borderId="0" pivotButton="0" quotePrefix="0" xfId="0"/>
    <xf numFmtId="164" fontId="0" fillId="4" borderId="0" pivotButton="0" quotePrefix="0" xfId="0"/>
    <xf numFmtId="3" fontId="0" fillId="3" borderId="0" applyProtection="1" pivotButton="0" quotePrefix="0" xfId="0">
      <protection locked="0" hidden="0"/>
    </xf>
    <xf numFmtId="165" fontId="0" fillId="4" borderId="0" pivotButton="0" quotePrefix="0" xfId="0"/>
    <xf numFmtId="166" fontId="0" fillId="4" borderId="0" pivotButton="0" quotePrefix="0" xfId="0"/>
    <xf numFmtId="165" fontId="0" fillId="3" borderId="0" applyProtection="1" pivotButton="0" quotePrefix="0" xfId="0">
      <protection locked="0" hidden="0"/>
    </xf>
    <xf numFmtId="0" fontId="0" fillId="4" borderId="0" pivotButton="0" quotePrefix="0" xfId="0"/>
    <xf numFmtId="167" fontId="0" fillId="4" borderId="0" pivotButton="0" quotePrefix="0" xfId="0"/>
    <xf numFmtId="168" fontId="0" fillId="4" borderId="0" pivotButton="0" quotePrefix="0" xfId="0"/>
    <xf numFmtId="9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AI TCO worksheet: the seven-sheet model</t>
        </is>
      </c>
    </row>
    <row r="2">
      <c r="A2" t="inlineStr"/>
    </row>
    <row r="3">
      <c r="A3" s="2" t="inlineStr">
        <is>
          <t>Companion to the article 'AI TCO Worksheet: The Seven-Sheet Model' on AI Economics Hub (/articles/ai-tco-worksheet-guide) and the seven-layer AI TCO Framework.</t>
        </is>
      </c>
    </row>
    <row r="4">
      <c r="A4" s="2" t="inlineStr">
        <is>
          <t>Complete one copy per use case. A finance analyst and a platform engineer can fill it in together.</t>
        </is>
      </c>
    </row>
    <row r="5">
      <c r="A5" s="2" t="inlineStr"/>
    </row>
    <row r="6">
      <c r="A6" s="2" t="inlineStr">
        <is>
          <t>Cream cells are inputs. Grey cells are formulas and are locked. Sheets are protected without a password so you can unprotect to extend them.</t>
        </is>
      </c>
    </row>
    <row r="7">
      <c r="A7" s="2" t="inlineStr">
        <is>
          <t>Sheet 1 Use case header. Sheet 2 Direct AI costs (monthly). Sheet 3 The costs business cases forget (monthly). Sheet 4 Unit economics. Sheet 5 Pilot-to-production bridge. Sheet 6 Forecast and variance. Sheet 7 Value side.</t>
        </is>
      </c>
    </row>
    <row r="8">
      <c r="A8" s="2" t="inlineStr">
        <is>
          <t>The worksheet must never ship cost-only: Sheet 7 pairs cost with value.</t>
        </is>
      </c>
    </row>
    <row r="9">
      <c r="A9" s="2" t="inlineStr"/>
    </row>
    <row r="10">
      <c r="A10" s="2" t="inlineStr">
        <is>
          <t>Version 1.0, 6 October 2026. Structure follows the article. Blank template: no example data. All figures are yours to enter.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0" customWidth="1" min="2" max="2"/>
    <col width="80" customWidth="1" min="3" max="3"/>
  </cols>
  <sheetData>
    <row r="1">
      <c r="A1" s="3" t="inlineStr">
        <is>
          <t>Field</t>
        </is>
      </c>
      <c r="B1" s="3" t="inlineStr">
        <is>
          <t>Entry</t>
        </is>
      </c>
      <c r="C1" s="3" t="inlineStr">
        <is>
          <t>Notes</t>
        </is>
      </c>
    </row>
    <row r="2">
      <c r="A2" t="inlineStr">
        <is>
          <t>Use case name and owner</t>
        </is>
      </c>
      <c r="B2" s="4" t="n"/>
      <c r="C2" t="inlineStr">
        <is>
          <t>One named person accountable for economics</t>
        </is>
      </c>
    </row>
    <row r="3">
      <c r="A3" t="inlineStr">
        <is>
          <t>Workflow description</t>
        </is>
      </c>
      <c r="B3" s="4" t="n"/>
      <c r="C3" t="inlineStr">
        <is>
          <t>What the AI does, who consumes the output</t>
        </is>
      </c>
    </row>
    <row r="4">
      <c r="A4" t="inlineStr">
        <is>
          <t>Stage</t>
        </is>
      </c>
      <c r="B4" s="4" t="n"/>
      <c r="C4" t="inlineStr">
        <is>
          <t>Pilot / scaling / production</t>
        </is>
      </c>
    </row>
    <row r="5">
      <c r="A5" t="inlineStr">
        <is>
          <t>Business case reference</t>
        </is>
      </c>
      <c r="B5" s="4" t="n"/>
      <c r="C5" t="inlineStr">
        <is>
          <t>Link, or 'none' recorded as a finding</t>
        </is>
      </c>
    </row>
    <row r="6">
      <c r="A6" t="inlineStr">
        <is>
          <t>Baseline captured? (Y/N)</t>
        </is>
      </c>
      <c r="B6" s="4" t="n"/>
      <c r="C6" t="inlineStr">
        <is>
          <t>Y/N, date, where stored</t>
        </is>
      </c>
    </row>
    <row r="7">
      <c r="A7" t="inlineStr">
        <is>
          <t>Baseline date and location</t>
        </is>
      </c>
      <c r="B7" s="4" t="n"/>
      <c r="C7" t="inlineStr"/>
    </row>
    <row r="8">
      <c r="A8" t="inlineStr">
        <is>
          <t>Unit of work</t>
        </is>
      </c>
      <c r="B8" s="4" t="n"/>
      <c r="C8" t="inlineStr">
        <is>
          <t>The denominator everything divides by: ticket resolved, change merged, document processed, workflow completed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B4" showDropDown="0" showInputMessage="0" showErrorMessage="0" allowBlank="1" type="list">
      <formula1>"Pilot,Scaling,Production"</formula1>
    </dataValidation>
    <dataValidation sqref="B6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  <col width="70" customWidth="1" min="4" max="4"/>
  </cols>
  <sheetData>
    <row r="1">
      <c r="A1" s="3" t="inlineStr">
        <is>
          <t>Group</t>
        </is>
      </c>
      <c r="B1" s="3" t="inlineStr">
        <is>
          <t>Line</t>
        </is>
      </c>
      <c r="C1" s="3" t="inlineStr">
        <is>
          <t>Monthly cost (£)</t>
        </is>
      </c>
      <c r="D1" s="3" t="inlineStr">
        <is>
          <t>Notes</t>
        </is>
      </c>
    </row>
    <row r="2">
      <c r="A2" t="inlineStr">
        <is>
          <t>Model and API consumption</t>
        </is>
      </c>
      <c r="B2" t="inlineStr">
        <is>
          <t>Input tokens, output tokens: blended £/unit by provider</t>
        </is>
      </c>
      <c r="C2" s="5" t="n"/>
      <c r="D2" t="inlineStr">
        <is>
          <t>Enter the monthly total across providers</t>
        </is>
      </c>
    </row>
    <row r="3">
      <c r="A3" t="inlineStr">
        <is>
          <t>Model and API consumption</t>
        </is>
      </c>
      <c r="B3" t="inlineStr">
        <is>
          <t>Agentic multiplier: agent-driven tokens (tracked separately from interactive)</t>
        </is>
      </c>
      <c r="C3" s="5" t="n"/>
      <c r="D3" t="inlineStr">
        <is>
          <t>Tokens per task for agent work versus interactive work; this is where forecasts break</t>
        </is>
      </c>
    </row>
    <row r="4">
      <c r="A4" t="inlineStr">
        <is>
          <t>Seat licences and SaaS tiers</t>
        </is>
      </c>
      <c r="B4" t="inlineStr">
        <is>
          <t>Tool licences for this workflow</t>
        </is>
      </c>
      <c r="C4" s="5" t="n"/>
      <c r="D4" t="inlineStr"/>
    </row>
    <row r="5">
      <c r="A5" t="inlineStr">
        <is>
          <t>Seat licences and SaaS tiers</t>
        </is>
      </c>
      <c r="B5" t="inlineStr">
        <is>
          <t>Embedded SaaS AI tier allocation</t>
        </is>
      </c>
      <c r="C5" s="5" t="n"/>
      <c r="D5" t="inlineStr">
        <is>
          <t>The AI-attributable share of the SaaS contract, even if estimated</t>
        </is>
      </c>
    </row>
    <row r="6">
      <c r="A6" t="inlineStr">
        <is>
          <t>Training and hosting</t>
        </is>
      </c>
      <c r="B6" t="inlineStr">
        <is>
          <t>Fine-tuning or training runs, amortised over expected life</t>
        </is>
      </c>
      <c r="C6" s="5" t="n"/>
      <c r="D6" t="inlineStr"/>
    </row>
    <row r="7">
      <c r="A7" t="inlineStr">
        <is>
          <t>Training and hosting</t>
        </is>
      </c>
      <c r="B7" t="inlineStr">
        <is>
          <t>GPU, hosting, vector store, orchestration platform share</t>
        </is>
      </c>
      <c r="C7" s="5" t="n"/>
      <c r="D7" t="inlineStr"/>
    </row>
    <row r="9">
      <c r="B9" s="6" t="inlineStr">
        <is>
          <t>Total Sheet 2 (monthly)</t>
        </is>
      </c>
      <c r="C9" s="7">
        <f>SUM(C2:C7)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72" customWidth="1" min="2" max="2"/>
    <col width="18" customWidth="1" min="3" max="3"/>
    <col width="60" customWidth="1" min="4" max="4"/>
  </cols>
  <sheetData>
    <row r="1">
      <c r="A1" s="3" t="inlineStr">
        <is>
          <t>Group</t>
        </is>
      </c>
      <c r="B1" s="3" t="inlineStr">
        <is>
          <t>Line</t>
        </is>
      </c>
      <c r="C1" s="3" t="inlineStr">
        <is>
          <t>Monthly cost (£)</t>
        </is>
      </c>
      <c r="D1" s="3" t="inlineStr">
        <is>
          <t>Notes</t>
        </is>
      </c>
    </row>
    <row r="2">
      <c r="A2" t="inlineStr">
        <is>
          <t>Human review and rework</t>
        </is>
      </c>
      <c r="B2" t="inlineStr">
        <is>
          <t>Review of AI outputs (from the calculator below, or enter directly)</t>
        </is>
      </c>
      <c r="C2" s="5" t="n"/>
      <c r="D2" t="inlineStr">
        <is>
          <t>Minutes per output x volume x loaded rate of the reviewer</t>
        </is>
      </c>
    </row>
    <row r="3">
      <c r="A3" t="inlineStr">
        <is>
          <t>Human review and rework</t>
        </is>
      </c>
      <c r="B3" t="inlineStr">
        <is>
          <t>Correction and redo cost</t>
        </is>
      </c>
      <c r="C3" s="5" t="n"/>
      <c r="D3" t="inlineStr">
        <is>
          <t>Share of outputs corrected or redone x cost of correction</t>
        </is>
      </c>
    </row>
    <row r="4">
      <c r="A4" t="inlineStr">
        <is>
          <t>Quality gates and governance</t>
        </is>
      </c>
      <c r="B4" t="inlineStr">
        <is>
          <t>Senior sign-off and compliance review steps that did not exist pre-AI</t>
        </is>
      </c>
      <c r="C4" s="5" t="n"/>
      <c r="D4" t="inlineStr"/>
    </row>
    <row r="5">
      <c r="A5" t="inlineStr">
        <is>
          <t>Quality gates and governance</t>
        </is>
      </c>
      <c r="B5" t="inlineStr">
        <is>
          <t>Security and compliance assessments (one-off amortised and recurring)</t>
        </is>
      </c>
      <c r="C5" s="5" t="n"/>
      <c r="D5" t="inlineStr"/>
    </row>
    <row r="6">
      <c r="A6" t="inlineStr">
        <is>
          <t>Quality gates and governance</t>
        </is>
      </c>
      <c r="B6" t="inlineStr">
        <is>
          <t>Evaluation harness and monitoring: building and running</t>
        </is>
      </c>
      <c r="C6" s="5" t="n"/>
      <c r="D6" t="inlineStr">
        <is>
          <t>The thing that tells you quality held</t>
        </is>
      </c>
    </row>
    <row r="7">
      <c r="A7" t="inlineStr">
        <is>
          <t>Integration and enabling infrastructure</t>
        </is>
      </c>
      <c r="B7" t="inlineStr">
        <is>
          <t>Integration and pipeline build, amortised over an assumed life</t>
        </is>
      </c>
      <c r="C7" s="5" t="n"/>
      <c r="D7" t="inlineStr">
        <is>
          <t>State the assumed life</t>
        </is>
      </c>
    </row>
    <row r="8">
      <c r="A8" t="inlineStr">
        <is>
          <t>Integration and enabling infrastructure</t>
        </is>
      </c>
      <c r="B8" t="inlineStr">
        <is>
          <t>Data preparation and retrieval infrastructure</t>
        </is>
      </c>
      <c r="C8" s="5" t="n"/>
      <c r="D8" t="inlineStr">
        <is>
          <t>Cleaning, permissions, indexing</t>
        </is>
      </c>
    </row>
    <row r="9">
      <c r="A9" t="inlineStr">
        <is>
          <t>Organisational costs</t>
        </is>
      </c>
      <c r="B9" t="inlineStr">
        <is>
          <t>Change management and training</t>
        </is>
      </c>
      <c r="C9" s="5" t="n"/>
      <c r="D9" t="inlineStr"/>
    </row>
    <row r="10">
      <c r="A10" t="inlineStr">
        <is>
          <t>Organisational costs</t>
        </is>
      </c>
      <c r="B10" t="inlineStr">
        <is>
          <t>Vendor management overhead</t>
        </is>
      </c>
      <c r="C10" s="5" t="n"/>
      <c r="D10" t="inlineStr">
        <is>
          <t>Meaningful once tool count grows</t>
        </is>
      </c>
    </row>
    <row r="11">
      <c r="A11" t="inlineStr">
        <is>
          <t>Failure-state consumption</t>
        </is>
      </c>
      <c r="B11" t="inlineStr">
        <is>
          <t>Tokens burned by retries, loops and abandoned runs</t>
        </is>
      </c>
      <c r="C11" s="5" t="n"/>
      <c r="D11" t="inlineStr">
        <is>
          <t>Its own line, not blended into the average</t>
        </is>
      </c>
    </row>
    <row r="13">
      <c r="B13" s="6" t="inlineStr">
        <is>
          <t>Total Sheet 3 (monthly)</t>
        </is>
      </c>
      <c r="C13" s="7">
        <f>SUM(C2:C11)</f>
        <v/>
      </c>
    </row>
    <row r="15">
      <c r="A15" s="6" t="inlineStr">
        <is>
          <t>Review cost helper</t>
        </is>
      </c>
    </row>
    <row r="16">
      <c r="B16" t="inlineStr">
        <is>
          <t>Minutes of review per output</t>
        </is>
      </c>
      <c r="C16" s="4" t="n"/>
    </row>
    <row r="17">
      <c r="B17" t="inlineStr">
        <is>
          <t>Outputs per month</t>
        </is>
      </c>
      <c r="C17" s="4" t="n"/>
    </row>
    <row r="18">
      <c r="B18" t="inlineStr">
        <is>
          <t>Loaded reviewer rate (£ per hour)</t>
        </is>
      </c>
      <c r="C18" s="4" t="n"/>
    </row>
    <row r="19">
      <c r="B19" t="inlineStr">
        <is>
          <t>Monthly review cost (copy into C2 if you use this helper)</t>
        </is>
      </c>
      <c r="C19" s="8">
        <f>C16/60*C17*C18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70" customWidth="1" min="3" max="3"/>
  </cols>
  <sheetData>
    <row r="1">
      <c r="A1" s="3" t="inlineStr">
        <is>
          <t>Measure</t>
        </is>
      </c>
      <c r="B1" s="3" t="inlineStr">
        <is>
          <t>Value</t>
        </is>
      </c>
      <c r="C1" s="3" t="inlineStr">
        <is>
          <t>Notes</t>
        </is>
      </c>
    </row>
    <row r="2">
      <c r="A2" t="inlineStr">
        <is>
          <t>Units of work per month</t>
        </is>
      </c>
      <c r="B2" s="9" t="n"/>
      <c r="C2" t="inlineStr">
        <is>
          <t>Denominator from Sheet 1</t>
        </is>
      </c>
    </row>
    <row r="3">
      <c r="A3" t="inlineStr">
        <is>
          <t>Fully loaded monthly cost (Sheets 2+3)</t>
        </is>
      </c>
      <c r="B3" s="8">
        <f>'2 Direct AI costs'!C9+'3 Hidden costs'!C13</f>
        <v/>
      </c>
    </row>
    <row r="4">
      <c r="A4" t="inlineStr">
        <is>
          <t>Direct monthly cost (Sheet 2 only)</t>
        </is>
      </c>
      <c r="B4" s="8">
        <f>'2 Direct AI costs'!C9</f>
        <v/>
      </c>
    </row>
    <row r="5">
      <c r="A5" t="inlineStr">
        <is>
          <t>Fully loaded unit cost</t>
        </is>
      </c>
      <c r="B5" s="10">
        <f>IF(B2&gt;0,B3/B2,"")</f>
        <v/>
      </c>
    </row>
    <row r="6">
      <c r="A6" t="inlineStr">
        <is>
          <t>Naive unit cost</t>
        </is>
      </c>
      <c r="B6" s="10">
        <f>IF(B2&gt;0,B4/B2,"")</f>
        <v/>
      </c>
    </row>
    <row r="7">
      <c r="A7" t="inlineStr">
        <is>
          <t>Gap (fully loaded / naive)</t>
        </is>
      </c>
      <c r="B7" s="11">
        <f>IF(AND(ISNUMBER(B5),ISNUMBER(B6),B6&gt;0),B5/B6,"")</f>
        <v/>
      </c>
      <c r="C7" t="inlineStr">
        <is>
          <t>The gap between the two numbers is itself a finding worth reporting</t>
        </is>
      </c>
    </row>
    <row r="9">
      <c r="A9" s="6" t="inlineStr">
        <is>
          <t>Comparators</t>
        </is>
      </c>
    </row>
    <row r="10">
      <c r="A10" t="inlineStr">
        <is>
          <t>Pre-AI unit cost (baseline) or human-only alternative, fully loaded</t>
        </is>
      </c>
      <c r="B10" s="12" t="n"/>
    </row>
    <row r="11">
      <c r="A11" t="inlineStr">
        <is>
          <t>Agreed threshold: unit cost at which this use case is working</t>
        </is>
      </c>
      <c r="B11" s="12" t="n"/>
      <c r="C11" t="inlineStr">
        <is>
          <t>Set in advance, signed by finance and the use-case owner</t>
        </is>
      </c>
    </row>
    <row r="12">
      <c r="A12" t="inlineStr">
        <is>
          <t>Threshold signed by (finance / owner, date)</t>
        </is>
      </c>
      <c r="B12" s="4" t="n"/>
    </row>
    <row r="13">
      <c r="A13" t="inlineStr">
        <is>
          <t>Fully loaded unit cost against threshold</t>
        </is>
      </c>
      <c r="B13" s="13">
        <f>IF(AND(ISNUMBER(B5),B11&gt;0),IF(B5&lt;=B11,"At or below threshold","Above threshold"),"")</f>
        <v/>
      </c>
    </row>
    <row r="14">
      <c r="A14" t="inlineStr">
        <is>
          <t>Fully loaded unit cost against baseline</t>
        </is>
      </c>
      <c r="B14" s="13">
        <f>IF(AND(ISNUMBER(B5),B10&gt;0),IF(B5&lt;=B10,"At or below baseline","Above baseline"),"")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8" customWidth="1" min="3" max="3"/>
    <col width="18" customWidth="1" min="4" max="4"/>
    <col width="60" customWidth="1" min="5" max="5"/>
  </cols>
  <sheetData>
    <row r="1">
      <c r="A1" s="3" t="inlineStr">
        <is>
          <t>Assumption</t>
        </is>
      </c>
      <c r="B1" s="3" t="inlineStr">
        <is>
          <t>Pilot value</t>
        </is>
      </c>
      <c r="C1" s="3" t="inlineStr">
        <is>
          <t>Production value</t>
        </is>
      </c>
      <c r="D1" s="3" t="inlineStr">
        <is>
          <t>Production / pilot</t>
        </is>
      </c>
      <c r="E1" s="3" t="inlineStr">
        <is>
          <t>Reason it changes</t>
        </is>
      </c>
    </row>
    <row r="2">
      <c r="A2" t="inlineStr">
        <is>
          <t>Volume (units per month)</t>
        </is>
      </c>
      <c r="B2" s="4" t="n"/>
      <c r="C2" s="4" t="n"/>
      <c r="D2" s="14">
        <f>IF(AND(ISNUMBER(B2),B2&lt;&gt;0,ISNUMBER(C2)),C2/B2,"")</f>
        <v/>
      </c>
      <c r="E2" s="4" t="n"/>
    </row>
    <row r="3">
      <c r="A3" t="inlineStr">
        <is>
          <t>Case mix: share of hard cases (the hard 20% usually arrives at scale)</t>
        </is>
      </c>
      <c r="B3" s="4" t="n"/>
      <c r="C3" s="4" t="n"/>
      <c r="D3" s="14">
        <f>IF(AND(ISNUMBER(B3),B3&lt;&gt;0,ISNUMBER(C3)),C3/B3,"")</f>
        <v/>
      </c>
      <c r="E3" s="4" t="n"/>
    </row>
    <row r="4">
      <c r="A4" t="inlineStr">
        <is>
          <t>Tokens per unit (retrieval depth, context growth, agentic intensity)</t>
        </is>
      </c>
      <c r="B4" s="4" t="n"/>
      <c r="C4" s="4" t="n"/>
      <c r="D4" s="14">
        <f>IF(AND(ISNUMBER(B4),B4&lt;&gt;0,ISNUMBER(C4)),C4/B4,"")</f>
        <v/>
      </c>
      <c r="E4" s="4" t="n"/>
    </row>
    <row r="5">
      <c r="A5" t="inlineStr">
        <is>
          <t>Review rate (pilots skip the quality gate production requires)</t>
        </is>
      </c>
      <c r="B5" s="4" t="n"/>
      <c r="C5" s="4" t="n"/>
      <c r="D5" s="14">
        <f>IF(AND(ISNUMBER(B5),B5&lt;&gt;0,ISNUMBER(C5)),C5/B5,"")</f>
        <v/>
      </c>
      <c r="E5" s="4" t="n"/>
    </row>
    <row r="6">
      <c r="A6" t="inlineStr">
        <is>
          <t>Edge-case share</t>
        </is>
      </c>
      <c r="B6" s="4" t="n"/>
      <c r="C6" s="4" t="n"/>
      <c r="D6" s="14">
        <f>IF(AND(ISNUMBER(B6),B6&lt;&gt;0,ISNUMBER(C6)),C6/B6,"")</f>
        <v/>
      </c>
      <c r="E6" s="4" t="n"/>
    </row>
    <row r="7">
      <c r="A7" t="inlineStr">
        <is>
          <t>Edge-case cost per case (£)</t>
        </is>
      </c>
      <c r="B7" s="4" t="n"/>
      <c r="C7" s="4" t="n"/>
      <c r="D7" s="14">
        <f>IF(AND(ISNUMBER(B7),B7&lt;&gt;0,ISNUMBER(C7)),C7/B7,"")</f>
        <v/>
      </c>
      <c r="E7" s="4" t="n"/>
    </row>
    <row r="8">
      <c r="A8" t="inlineStr">
        <is>
          <t>One-off build costs not incurred in pilot (£)</t>
        </is>
      </c>
      <c r="B8" s="4" t="n"/>
      <c r="C8" s="4" t="n"/>
      <c r="D8" s="14">
        <f>IF(AND(ISNUMBER(B8),B8&lt;&gt;0,ISNUMBER(C8)),C8/B8,"")</f>
        <v/>
      </c>
      <c r="E8" s="4" t="n"/>
    </row>
    <row r="10">
      <c r="A10" t="inlineStr">
        <is>
          <t>Pilot fully loaded unit cost (£)</t>
        </is>
      </c>
      <c r="B10" s="12" t="n"/>
    </row>
    <row r="11">
      <c r="A11" t="inlineStr">
        <is>
          <t>Production fully loaded unit cost (£)</t>
        </is>
      </c>
      <c r="B11" s="12" t="n"/>
    </row>
    <row r="12">
      <c r="A12" t="inlineStr">
        <is>
          <t>Production unit cost as a multiple of pilot</t>
        </is>
      </c>
      <c r="B12" s="11">
        <f>IF(AND(ISNUMBER(B10),B10&gt;0,ISNUMBER(B11)),B11/B10,"UNKNOWN: scaling decision rests on fiction")</f>
        <v/>
      </c>
    </row>
    <row r="13">
      <c r="A13" t="inlineStr">
        <is>
          <t>If the multiple is unknown, the scaling decision is being made on fiction.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60" customWidth="1" min="14" max="14"/>
  </cols>
  <sheetData>
    <row r="1">
      <c r="A1" s="3" t="inlineStr">
        <is>
          <t>Line</t>
        </is>
      </c>
      <c r="B1" s="3" t="inlineStr">
        <is>
          <t>M1</t>
        </is>
      </c>
      <c r="C1" s="3" t="inlineStr">
        <is>
          <t>M2</t>
        </is>
      </c>
      <c r="D1" s="3" t="inlineStr">
        <is>
          <t>M3</t>
        </is>
      </c>
      <c r="E1" s="3" t="inlineStr">
        <is>
          <t>M4</t>
        </is>
      </c>
      <c r="F1" s="3" t="inlineStr">
        <is>
          <t>M5</t>
        </is>
      </c>
      <c r="G1" s="3" t="inlineStr">
        <is>
          <t>M6</t>
        </is>
      </c>
      <c r="H1" s="3" t="inlineStr">
        <is>
          <t>M7</t>
        </is>
      </c>
      <c r="I1" s="3" t="inlineStr">
        <is>
          <t>M8</t>
        </is>
      </c>
      <c r="J1" s="3" t="inlineStr">
        <is>
          <t>M9</t>
        </is>
      </c>
      <c r="K1" s="3" t="inlineStr">
        <is>
          <t>M10</t>
        </is>
      </c>
      <c r="L1" s="3" t="inlineStr">
        <is>
          <t>M11</t>
        </is>
      </c>
      <c r="M1" s="3" t="inlineStr">
        <is>
          <t>M12</t>
        </is>
      </c>
      <c r="N1" s="3" t="inlineStr">
        <is>
          <t>Notes</t>
        </is>
      </c>
    </row>
    <row r="2">
      <c r="A2" t="inlineStr">
        <is>
          <t>Forecast consumption (£)</t>
        </is>
      </c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  <c r="M2" s="5" t="n"/>
      <c r="N2" t="inlineStr">
        <is>
          <t>12-month forecast with stated adoption and intensity assumptions</t>
        </is>
      </c>
    </row>
    <row r="3">
      <c r="A3" t="inlineStr">
        <is>
          <t>Actual (£)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</row>
    <row r="4">
      <c r="A4" t="inlineStr">
        <is>
          <t>Variance (actual vs forecast)</t>
        </is>
      </c>
      <c r="B4" s="15">
        <f>IF(AND(ISNUMBER(B2),B2&lt;&gt;0,ISNUMBER(B3),B3&lt;&gt;0),B3/B2-1,"")</f>
        <v/>
      </c>
      <c r="C4" s="15">
        <f>IF(AND(ISNUMBER(C2),C2&lt;&gt;0,ISNUMBER(C3),C3&lt;&gt;0),C3/C2-1,"")</f>
        <v/>
      </c>
      <c r="D4" s="15">
        <f>IF(AND(ISNUMBER(D2),D2&lt;&gt;0,ISNUMBER(D3),D3&lt;&gt;0),D3/D2-1,"")</f>
        <v/>
      </c>
      <c r="E4" s="15">
        <f>IF(AND(ISNUMBER(E2),E2&lt;&gt;0,ISNUMBER(E3),E3&lt;&gt;0),E3/E2-1,"")</f>
        <v/>
      </c>
      <c r="F4" s="15">
        <f>IF(AND(ISNUMBER(F2),F2&lt;&gt;0,ISNUMBER(F3),F3&lt;&gt;0),F3/F2-1,"")</f>
        <v/>
      </c>
      <c r="G4" s="15">
        <f>IF(AND(ISNUMBER(G2),G2&lt;&gt;0,ISNUMBER(G3),G3&lt;&gt;0),G3/G2-1,"")</f>
        <v/>
      </c>
      <c r="H4" s="15">
        <f>IF(AND(ISNUMBER(H2),H2&lt;&gt;0,ISNUMBER(H3),H3&lt;&gt;0),H3/H2-1,"")</f>
        <v/>
      </c>
      <c r="I4" s="15">
        <f>IF(AND(ISNUMBER(I2),I2&lt;&gt;0,ISNUMBER(I3),I3&lt;&gt;0),I3/I2-1,"")</f>
        <v/>
      </c>
      <c r="J4" s="15">
        <f>IF(AND(ISNUMBER(J2),J2&lt;&gt;0,ISNUMBER(J3),J3&lt;&gt;0),J3/J2-1,"")</f>
        <v/>
      </c>
      <c r="K4" s="15">
        <f>IF(AND(ISNUMBER(K2),K2&lt;&gt;0,ISNUMBER(K3),K3&lt;&gt;0),K3/K2-1,"")</f>
        <v/>
      </c>
      <c r="L4" s="15">
        <f>IF(AND(ISNUMBER(L2),L2&lt;&gt;0,ISNUMBER(L3),L3&lt;&gt;0),L3/L2-1,"")</f>
        <v/>
      </c>
      <c r="M4" s="15">
        <f>IF(AND(ISNUMBER(M2),M2&lt;&gt;0,ISNUMBER(M3),M3&lt;&gt;0),M3/M2-1,"")</f>
        <v/>
      </c>
    </row>
    <row r="5">
      <c r="A5" t="inlineStr">
        <is>
          <t>Status</t>
        </is>
      </c>
      <c r="B5" s="13">
        <f>IF(B4="","",IF(ABS(B4)&gt;=0.3,"Restrict",IF(ABS(B4)&gt;=0.15,"Investigate","Within range")))</f>
        <v/>
      </c>
      <c r="C5" s="13">
        <f>IF(C4="","",IF(ABS(C4)&gt;=0.3,"Restrict",IF(ABS(C4)&gt;=0.15,"Investigate","Within range")))</f>
        <v/>
      </c>
      <c r="D5" s="13">
        <f>IF(D4="","",IF(ABS(D4)&gt;=0.3,"Restrict",IF(ABS(D4)&gt;=0.15,"Investigate","Within range")))</f>
        <v/>
      </c>
      <c r="E5" s="13">
        <f>IF(E4="","",IF(ABS(E4)&gt;=0.3,"Restrict",IF(ABS(E4)&gt;=0.15,"Investigate","Within range")))</f>
        <v/>
      </c>
      <c r="F5" s="13">
        <f>IF(F4="","",IF(ABS(F4)&gt;=0.3,"Restrict",IF(ABS(F4)&gt;=0.15,"Investigate","Within range")))</f>
        <v/>
      </c>
      <c r="G5" s="13">
        <f>IF(G4="","",IF(ABS(G4)&gt;=0.3,"Restrict",IF(ABS(G4)&gt;=0.15,"Investigate","Within range")))</f>
        <v/>
      </c>
      <c r="H5" s="13">
        <f>IF(H4="","",IF(ABS(H4)&gt;=0.3,"Restrict",IF(ABS(H4)&gt;=0.15,"Investigate","Within range")))</f>
        <v/>
      </c>
      <c r="I5" s="13">
        <f>IF(I4="","",IF(ABS(I4)&gt;=0.3,"Restrict",IF(ABS(I4)&gt;=0.15,"Investigate","Within range")))</f>
        <v/>
      </c>
      <c r="J5" s="13">
        <f>IF(J4="","",IF(ABS(J4)&gt;=0.3,"Restrict",IF(ABS(J4)&gt;=0.15,"Investigate","Within range")))</f>
        <v/>
      </c>
      <c r="K5" s="13">
        <f>IF(K4="","",IF(ABS(K4)&gt;=0.3,"Restrict",IF(ABS(K4)&gt;=0.15,"Investigate","Within range")))</f>
        <v/>
      </c>
      <c r="L5" s="13">
        <f>IF(L4="","",IF(ABS(L4)&gt;=0.3,"Restrict",IF(ABS(L4)&gt;=0.15,"Investigate","Within range")))</f>
        <v/>
      </c>
      <c r="M5" s="13">
        <f>IF(M4="","",IF(ABS(M4)&gt;=0.3,"Restrict",IF(ABS(M4)&gt;=0.15,"Investigate","Within range")))</f>
        <v/>
      </c>
      <c r="N5" t="inlineStr">
        <is>
          <t>Suggested triggers: investigate at 15%, restrict at 30% (edit in formulas to change)</t>
        </is>
      </c>
    </row>
    <row r="7">
      <c r="A7" s="6" t="inlineStr">
        <is>
          <t>Sensitivity analysis</t>
        </is>
      </c>
    </row>
    <row r="8">
      <c r="A8" s="3" t="inlineStr">
        <is>
          <t>Scenario</t>
        </is>
      </c>
      <c r="B8" s="3" t="inlineStr">
        <is>
          <t>Monthly cost under scenario (£)</t>
        </is>
      </c>
    </row>
    <row r="9">
      <c r="A9" t="inlineStr">
        <is>
          <t>Baseline monthly cost (Sheets 2+3)</t>
        </is>
      </c>
      <c r="B9" s="8">
        <f>'4 Unit economics'!B3</f>
        <v/>
      </c>
    </row>
    <row r="10">
      <c r="A10" t="inlineStr">
        <is>
          <t>Vendor price change +25% (direct costs)</t>
        </is>
      </c>
      <c r="B10" s="8">
        <f>'4 Unit economics'!B3+'2 Direct AI costs'!C9*0.25</f>
        <v/>
      </c>
    </row>
    <row r="11">
      <c r="A11" t="inlineStr">
        <is>
          <t>Vendor price change -25% (direct costs)</t>
        </is>
      </c>
      <c r="B11" s="8">
        <f>'4 Unit economics'!B3-'2 Direct AI costs'!C9*0.25</f>
        <v/>
      </c>
    </row>
    <row r="12">
      <c r="A12" t="inlineStr">
        <is>
          <t>Agentic intensity x2 (agentic line and failure-state line doubled)</t>
        </is>
      </c>
      <c r="B12" s="8">
        <f>'4 Unit economics'!B3+'2 Direct AI costs'!C3+'3 Hidden costs'!C11</f>
        <v/>
      </c>
    </row>
    <row r="13">
      <c r="A13" t="inlineStr">
        <is>
          <t>Adoption +20% (all cost scales with volume)</t>
        </is>
      </c>
      <c r="B13" s="8">
        <f>'4 Unit economics'!B3*1.2</f>
        <v/>
      </c>
    </row>
    <row r="14">
      <c r="A14" t="inlineStr">
        <is>
          <t>Adoption -20% (all cost scales with volume)</t>
        </is>
      </c>
      <c r="B14" s="8">
        <f>'4 Unit economics'!B3*0.8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60" customWidth="1" min="3" max="3"/>
  </cols>
  <sheetData>
    <row r="1">
      <c r="A1" s="3" t="inlineStr">
        <is>
          <t>Measure</t>
        </is>
      </c>
      <c r="B1" s="3" t="inlineStr">
        <is>
          <t>Entry</t>
        </is>
      </c>
      <c r="C1" s="3" t="inlineStr">
        <is>
          <t>Notes</t>
        </is>
      </c>
    </row>
    <row r="2">
      <c r="A2" t="inlineStr">
        <is>
          <t>Measured outcome metric for this use case</t>
        </is>
      </c>
      <c r="B2" s="4" t="n"/>
    </row>
    <row r="3">
      <c r="A3" t="inlineStr">
        <is>
          <t>Baseline value of the metric</t>
        </is>
      </c>
      <c r="B3" s="4" t="n"/>
    </row>
    <row r="4">
      <c r="A4" t="inlineStr">
        <is>
          <t>Current value of the metric</t>
        </is>
      </c>
      <c r="B4" s="4" t="n"/>
    </row>
    <row r="5">
      <c r="A5" t="inlineStr">
        <is>
          <t>Value realised in the quarter (£)</t>
        </is>
      </c>
      <c r="B5" s="5" t="n"/>
    </row>
    <row r="6">
      <c r="A6" t="inlineStr">
        <is>
          <t>Value claimed in the business case for the quarter (£)</t>
        </is>
      </c>
      <c r="B6" s="5" t="n"/>
    </row>
    <row r="7">
      <c r="A7" t="inlineStr">
        <is>
          <t>Value realised versus business case</t>
        </is>
      </c>
      <c r="B7" s="16">
        <f>IF(AND(ISNUMBER(B6),B6&lt;&gt;0,ISNUMBER(B5)),B5/B6,"")</f>
        <v/>
      </c>
    </row>
    <row r="8">
      <c r="A8" t="inlineStr">
        <is>
          <t>Attribution status</t>
        </is>
      </c>
      <c r="B8" s="4" t="n"/>
      <c r="C8" t="inlineStr">
        <is>
          <t>Outcome-linked / activity-linked / unattributed</t>
        </is>
      </c>
    </row>
    <row r="9">
      <c r="A9" t="inlineStr">
        <is>
          <t>Value evidenced (£ per quarter)</t>
        </is>
      </c>
      <c r="B9" s="5" t="n"/>
      <c r="C9" t="inlineStr">
        <is>
          <t>Only value with a baseline, an owner and evidence of change</t>
        </is>
      </c>
    </row>
    <row r="10">
      <c r="A10" t="inlineStr">
        <is>
          <t>Fully loaded cost for the quarter (£)</t>
        </is>
      </c>
      <c r="B10" s="8">
        <f>'4 Unit economics'!B3*3</f>
        <v/>
      </c>
    </row>
    <row r="11">
      <c r="A11" t="inlineStr">
        <is>
          <t>Net position (value evidenced minus fully loaded cost)</t>
        </is>
      </c>
      <c r="B11" s="8">
        <f>IF(ISNUMBER(B9),B9-B10,"")</f>
        <v/>
      </c>
    </row>
    <row r="12">
      <c r="A12" t="inlineStr">
        <is>
          <t>Confidence</t>
        </is>
      </c>
      <c r="B12" s="4" t="n"/>
      <c r="C12" t="inlineStr">
        <is>
          <t>High / Medium / Low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B8" showDropDown="0" showInputMessage="0" showErrorMessage="0" allowBlank="1" type="list">
      <formula1>"Outcome-linked,Activity-linked,Unattributed"</formula1>
    </dataValidation>
    <dataValidation sqref="B12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2026-10-06T21:42:57Z</dcterms:created>
  <dcterms:modified xmlns:dcterms="http://purl.org/dc/terms/" xmlns:xsi="http://www.w3.org/2001/XMLSchema-instance" xsi:type="dcterms:W3CDTF">2026-10-06T21:42:57Z</dcterms:modified>
</cp:coreProperties>
</file>